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V:\065_EnSikuMaV\"/>
    </mc:Choice>
  </mc:AlternateContent>
  <xr:revisionPtr revIDLastSave="0" documentId="13_ncr:1_{8A272648-AEF7-4EF4-8F4A-ED23F4182497}" xr6:coauthVersionLast="47" xr6:coauthVersionMax="47" xr10:uidLastSave="{00000000-0000-0000-0000-000000000000}"/>
  <bookViews>
    <workbookView xWindow="-109" yWindow="-109" windowWidth="26301" windowHeight="14305" xr2:uid="{00000000-000D-0000-FFFF-FFFF00000000}"/>
  </bookViews>
  <sheets>
    <sheet name="Eingabe" sheetId="1" r:id="rId1"/>
    <sheet name="Ergebnis" sheetId="2" r:id="rId2"/>
    <sheet name="Hinweise"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2" l="1"/>
  <c r="E48" i="2" s="1"/>
  <c r="F34" i="2"/>
  <c r="F48" i="2" s="1"/>
  <c r="G34" i="2"/>
  <c r="G48" i="2" s="1"/>
  <c r="E35" i="2"/>
  <c r="E49" i="2" s="1"/>
  <c r="F35" i="2"/>
  <c r="F49" i="2" s="1"/>
  <c r="G35" i="2"/>
  <c r="G49" i="2" s="1"/>
  <c r="E36" i="2"/>
  <c r="E50" i="2" s="1"/>
  <c r="F36" i="2"/>
  <c r="F50" i="2" s="1"/>
  <c r="G36" i="2"/>
  <c r="G50" i="2" s="1"/>
  <c r="E37" i="2"/>
  <c r="E51" i="2" s="1"/>
  <c r="F37" i="2"/>
  <c r="F51" i="2" s="1"/>
  <c r="G37" i="2"/>
  <c r="G51" i="2" s="1"/>
  <c r="D35" i="2"/>
  <c r="D49" i="2" s="1"/>
  <c r="D36" i="2"/>
  <c r="D50" i="2" s="1"/>
  <c r="D37" i="2"/>
  <c r="D51" i="2" s="1"/>
  <c r="D34" i="2"/>
  <c r="D48" i="2" s="1"/>
  <c r="D27" i="2"/>
  <c r="E27" i="2"/>
  <c r="F27" i="2"/>
  <c r="G27" i="2"/>
  <c r="E28" i="2"/>
  <c r="F28" i="2"/>
  <c r="G28" i="2"/>
  <c r="E29" i="2"/>
  <c r="F29" i="2"/>
  <c r="G29" i="2"/>
  <c r="E30" i="2"/>
  <c r="F30" i="2"/>
  <c r="G30" i="2"/>
  <c r="D28" i="2"/>
  <c r="D29" i="2"/>
  <c r="D30" i="2"/>
  <c r="D41" i="2"/>
  <c r="E41" i="2"/>
  <c r="F41" i="2"/>
  <c r="G41" i="2"/>
  <c r="D42" i="2"/>
  <c r="E42" i="2"/>
  <c r="F42" i="2"/>
  <c r="G42" i="2"/>
  <c r="D43" i="2"/>
  <c r="E43" i="2"/>
  <c r="F43" i="2"/>
  <c r="G43" i="2"/>
  <c r="D44" i="2"/>
  <c r="E44" i="2"/>
  <c r="F44" i="2"/>
  <c r="G44" i="2"/>
  <c r="A4" i="3"/>
</calcChain>
</file>

<file path=xl/sharedStrings.xml><?xml version="1.0" encoding="utf-8"?>
<sst xmlns="http://schemas.openxmlformats.org/spreadsheetml/2006/main" count="64" uniqueCount="24">
  <si>
    <t>ct/kWh</t>
  </si>
  <si>
    <t>Euro</t>
  </si>
  <si>
    <t>40 m²</t>
  </si>
  <si>
    <t>65 m²</t>
  </si>
  <si>
    <t>85 m²</t>
  </si>
  <si>
    <t>120 m²</t>
  </si>
  <si>
    <t>A</t>
  </si>
  <si>
    <t>B</t>
  </si>
  <si>
    <t>C</t>
  </si>
  <si>
    <t>D</t>
  </si>
  <si>
    <t>Angabe zur Heizperiode letzte 12 Monate</t>
  </si>
  <si>
    <t>Einsparung in kWh bei 1 Grad Raumtemperaturreduktion</t>
  </si>
  <si>
    <t xml:space="preserve">Hinweise: </t>
  </si>
  <si>
    <t xml:space="preserve">Die aufgeführten Gasverbräuche sind Orientierungswerte und nicht allgemeingültig. 
Die Angaben dienen nur zur Orientierung in Bezug auf die allgemeinen Preisentwicklungen. Die tatsächlichen Verbräuche und Kosten
können ggf. hiervon erheblich abweichen. 
Auch Anwendungen im gewerblichen oder beruflichen Bereich sowie Spezialfälle mit atypischem
Verbrauchsverhalten sind nicht berücksichtigt. Bei den Vergleichsgruppen handelt es sich um
einen bundesweiten Durchschnittswert; regionale Unterschiede können Abweichungen verursachen. Gasverbrauch durch atypische Anwendungen oder Erdgasmobilität wurden nicht berücksichtigt.
A: sehr geringer Verbrauch
B: geringer Verbrauch
C: durchschnittlicher Verbrauch
D: überdurchschnittlicher Verbrauch
1. Bei Fragen zum Energiesparen beraten wir Sie gerne. Weitere Informationen zu Anbietern von wirksamen Maßnahmen zur Energieeffizienzverbesserung und Energieeinsparung sowie ihren Angeboten finden Sie auf einer bei der Bundestelle für Energieeffizienz (BfEE) öffentlich geführten Anbieterliste unter www.bfee-online.de.
2. Für Gewerbe, Industrie und Dienstleistungsbetriebe ist die Vergleichsgrafik nicht aussagekräftig. Ein Vergleich der sehr unterschiedlichen Energiebedarfe unterschiedlicher
Branchen und Unternehmensgrößen ist nur individuell möglich. Hier können über die
Statistiken des Statistischen Bundesamtes (www.destatis.de) ggf. branchentypische
Verbräuche abgerufen werden. </t>
  </si>
  <si>
    <t>Der Rechnung liegt die gesetzlich vorgeschriebene Annahme zu Grunde, dass die Reduzierung der Raumtemperatur um 1 Grad zu einer Einsparung von 6% führt.</t>
  </si>
  <si>
    <t xml:space="preserve">Quelle: </t>
  </si>
  <si>
    <t>„Heizspiegel für Deutschland 2020 (https://www.heizspiegel.de) für Gebäude mit 501–1.000 Quadratmetern Wohnfläche mit Heizsystem Erdgas. Es wurden Vergleichsdaten mit Warmwasserbereitung ohne Kochgas verwendet.</t>
  </si>
  <si>
    <t>Arbeitspreis</t>
  </si>
  <si>
    <t>Grundpreis</t>
  </si>
  <si>
    <t>Ihr Preis bis zum 30. September 2022</t>
  </si>
  <si>
    <t>Ihr Preis bis zum 31. Oktober 2022</t>
  </si>
  <si>
    <t>Ihr Preis ab 1. November 2022</t>
  </si>
  <si>
    <t>Angabe zum 1. Oktober 2022</t>
  </si>
  <si>
    <t>Einsparung in Euro bei 1 Grad Raumtemperaturreduktion zum 1.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</si>
</sst>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kWh/a&quot;"/>
    <numFmt numFmtId="165" formatCode="#,##0.00\ &quot;€/a&quot;"/>
  </numFmts>
  <fonts count="7" x14ac:knownFonts="1">
    <font>
      <sz val="11"/>
      <color theme="1"/>
      <name val="Calibri"/>
      <family val="2"/>
      <scheme val="minor"/>
    </font>
    <font>
      <sz val="11"/>
      <color theme="0"/>
      <name val="Calibri"/>
      <family val="2"/>
      <scheme val="minor"/>
    </font>
    <font>
      <u/>
      <sz val="11"/>
      <color theme="1"/>
      <name val="Calibri"/>
      <family val="2"/>
      <scheme val="minor"/>
    </font>
    <font>
      <sz val="11"/>
      <color theme="1"/>
      <name val="Arial"/>
      <family val="2"/>
    </font>
    <font>
      <sz val="11"/>
      <color theme="0"/>
      <name val="Arial"/>
      <family val="2"/>
    </font>
    <font>
      <u/>
      <sz val="9"/>
      <color theme="1"/>
      <name val="Arial"/>
      <family val="2"/>
    </font>
    <font>
      <sz val="9"/>
      <color theme="1"/>
      <name val="Arial"/>
      <family val="2"/>
    </font>
  </fonts>
  <fills count="4">
    <fill>
      <patternFill patternType="none"/>
    </fill>
    <fill>
      <patternFill patternType="gray125"/>
    </fill>
    <fill>
      <patternFill patternType="solid">
        <fgColor rgb="FFC00000"/>
        <bgColor indexed="64"/>
      </patternFill>
    </fill>
    <fill>
      <patternFill patternType="solid">
        <fgColor theme="0" tint="-0.249977111117893"/>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6" xfId="0" applyBorder="1"/>
    <xf numFmtId="0" fontId="0" fillId="0" borderId="7" xfId="0" applyBorder="1"/>
    <xf numFmtId="0" fontId="0" fillId="0" borderId="8" xfId="0" applyBorder="1"/>
    <xf numFmtId="0" fontId="0" fillId="0" borderId="0" xfId="0" applyProtection="1">
      <protection locked="0"/>
    </xf>
    <xf numFmtId="0" fontId="2" fillId="0" borderId="0" xfId="0" applyFont="1"/>
    <xf numFmtId="0" fontId="0" fillId="0" borderId="0" xfId="0" applyFill="1"/>
    <xf numFmtId="0" fontId="0" fillId="0" borderId="0" xfId="0" applyFill="1" applyProtection="1">
      <protection locked="0"/>
    </xf>
    <xf numFmtId="0" fontId="1" fillId="0" borderId="0" xfId="0" applyFont="1" applyFill="1"/>
    <xf numFmtId="14" fontId="1" fillId="0" borderId="0" xfId="0" applyNumberFormat="1" applyFont="1" applyFill="1"/>
    <xf numFmtId="0" fontId="3" fillId="0" borderId="0" xfId="0" applyFont="1"/>
    <xf numFmtId="0" fontId="0" fillId="0" borderId="0" xfId="0" applyBorder="1"/>
    <xf numFmtId="0" fontId="3" fillId="3" borderId="0" xfId="0" applyFont="1" applyFill="1" applyBorder="1"/>
    <xf numFmtId="0" fontId="3" fillId="0" borderId="0" xfId="0" applyFont="1" applyBorder="1"/>
    <xf numFmtId="0" fontId="4" fillId="2" borderId="0" xfId="0" applyFont="1" applyFill="1" applyBorder="1" applyProtection="1">
      <protection locked="0"/>
    </xf>
    <xf numFmtId="0" fontId="3" fillId="0" borderId="5" xfId="0" applyFont="1" applyBorder="1"/>
    <xf numFmtId="0" fontId="0" fillId="3" borderId="4" xfId="0" applyFill="1" applyBorder="1"/>
    <xf numFmtId="0" fontId="3" fillId="3" borderId="5" xfId="0" applyFont="1" applyFill="1" applyBorder="1"/>
    <xf numFmtId="0" fontId="4" fillId="2" borderId="0" xfId="0" applyFont="1" applyFill="1"/>
    <xf numFmtId="0" fontId="3" fillId="0" borderId="9" xfId="0" applyFont="1" applyBorder="1" applyAlignment="1">
      <alignment horizontal="center"/>
    </xf>
    <xf numFmtId="0" fontId="3" fillId="0" borderId="9" xfId="0" applyFont="1" applyBorder="1"/>
    <xf numFmtId="165" fontId="3" fillId="0" borderId="9" xfId="0" applyNumberFormat="1" applyFont="1" applyBorder="1"/>
    <xf numFmtId="164" fontId="3" fillId="0" borderId="9" xfId="0" applyNumberFormat="1" applyFont="1" applyBorder="1"/>
    <xf numFmtId="0" fontId="5" fillId="0" borderId="0" xfId="0" applyFont="1" applyAlignment="1">
      <alignment wrapText="1"/>
    </xf>
    <xf numFmtId="0" fontId="6" fillId="0" borderId="0" xfId="0" applyFont="1" applyAlignment="1">
      <alignment wrapText="1"/>
    </xf>
    <xf numFmtId="0" fontId="3" fillId="0" borderId="0" xfId="0" applyFont="1" applyAlignment="1">
      <alignment wrapText="1"/>
    </xf>
    <xf numFmtId="0" fontId="0" fillId="0" borderId="0" xfId="0" applyAlignment="1">
      <alignment vertical="top" wrapText="1"/>
    </xf>
    <xf numFmtId="0" fontId="6" fillId="0" borderId="0" xfId="0" applyFont="1" applyAlignment="1">
      <alignment vertical="top" wrapText="1"/>
    </xf>
    <xf numFmtId="0" fontId="6" fillId="0" borderId="0" xfId="0" applyFont="1" applyAlignment="1">
      <alignment wrapText="1"/>
    </xf>
  </cellXfs>
  <cellStyles count="1">
    <cellStyle name="Standard"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[1]Ergebnis!$C$23</c:f>
              <c:strCache>
                <c:ptCount val="1"/>
                <c:pt idx="0">
                  <c:v>A</c:v>
                </c:pt>
              </c:strCache>
            </c:strRef>
          </c:tx>
          <c:spPr>
            <a:solidFill>
              <a:schemeClr val="accent3">
                <a:tint val="58000"/>
              </a:schemeClr>
            </a:solidFill>
            <a:ln>
              <a:noFill/>
            </a:ln>
            <a:effectLst/>
          </c:spPr>
          <c:invertIfNegative val="0"/>
          <c:cat>
            <c:strRef>
              <c:f>[1]Ergebnis!$D$22:$G$22</c:f>
              <c:strCache>
                <c:ptCount val="4"/>
                <c:pt idx="0">
                  <c:v>40 m²</c:v>
                </c:pt>
                <c:pt idx="1">
                  <c:v>65 m²</c:v>
                </c:pt>
                <c:pt idx="2">
                  <c:v>85 m²</c:v>
                </c:pt>
                <c:pt idx="3">
                  <c:v>120 m²</c:v>
                </c:pt>
              </c:strCache>
            </c:strRef>
          </c:cat>
          <c:val>
            <c:numRef>
              <c:f>[1]Ergebnis!$D$23:$G$23</c:f>
              <c:numCache>
                <c:formatCode>General</c:formatCode>
                <c:ptCount val="4"/>
                <c:pt idx="0">
                  <c:v>3300</c:v>
                </c:pt>
                <c:pt idx="1">
                  <c:v>5400</c:v>
                </c:pt>
                <c:pt idx="2">
                  <c:v>7000</c:v>
                </c:pt>
                <c:pt idx="3">
                  <c:v>10000</c:v>
                </c:pt>
              </c:numCache>
            </c:numRef>
          </c:val>
          <c:extLst>
            <c:ext xmlns:c16="http://schemas.microsoft.com/office/drawing/2014/chart" uri="{C3380CC4-5D6E-409C-BE32-E72D297353CC}">
              <c16:uniqueId val="{00000000-0A80-4962-9DDA-EFC2F7097151}"/>
            </c:ext>
          </c:extLst>
        </c:ser>
        <c:ser>
          <c:idx val="1"/>
          <c:order val="1"/>
          <c:tx>
            <c:strRef>
              <c:f>[1]Ergebnis!$C$24</c:f>
              <c:strCache>
                <c:ptCount val="1"/>
                <c:pt idx="0">
                  <c:v>B</c:v>
                </c:pt>
              </c:strCache>
            </c:strRef>
          </c:tx>
          <c:spPr>
            <a:solidFill>
              <a:schemeClr val="accent3">
                <a:tint val="86000"/>
              </a:schemeClr>
            </a:solidFill>
            <a:ln>
              <a:noFill/>
            </a:ln>
            <a:effectLst/>
          </c:spPr>
          <c:invertIfNegative val="0"/>
          <c:cat>
            <c:strRef>
              <c:f>[1]Ergebnis!$D$22:$G$22</c:f>
              <c:strCache>
                <c:ptCount val="4"/>
                <c:pt idx="0">
                  <c:v>40 m²</c:v>
                </c:pt>
                <c:pt idx="1">
                  <c:v>65 m²</c:v>
                </c:pt>
                <c:pt idx="2">
                  <c:v>85 m²</c:v>
                </c:pt>
                <c:pt idx="3">
                  <c:v>120 m²</c:v>
                </c:pt>
              </c:strCache>
            </c:strRef>
          </c:cat>
          <c:val>
            <c:numRef>
              <c:f>[1]Ergebnis!$D$24:$G$24</c:f>
              <c:numCache>
                <c:formatCode>General</c:formatCode>
                <c:ptCount val="4"/>
                <c:pt idx="0">
                  <c:v>5700</c:v>
                </c:pt>
                <c:pt idx="1">
                  <c:v>9300</c:v>
                </c:pt>
                <c:pt idx="2">
                  <c:v>12200</c:v>
                </c:pt>
                <c:pt idx="3">
                  <c:v>17200</c:v>
                </c:pt>
              </c:numCache>
            </c:numRef>
          </c:val>
          <c:extLst>
            <c:ext xmlns:c16="http://schemas.microsoft.com/office/drawing/2014/chart" uri="{C3380CC4-5D6E-409C-BE32-E72D297353CC}">
              <c16:uniqueId val="{00000001-0A80-4962-9DDA-EFC2F7097151}"/>
            </c:ext>
          </c:extLst>
        </c:ser>
        <c:ser>
          <c:idx val="2"/>
          <c:order val="2"/>
          <c:tx>
            <c:strRef>
              <c:f>[1]Ergebnis!$C$25</c:f>
              <c:strCache>
                <c:ptCount val="1"/>
                <c:pt idx="0">
                  <c:v>C</c:v>
                </c:pt>
              </c:strCache>
            </c:strRef>
          </c:tx>
          <c:spPr>
            <a:solidFill>
              <a:schemeClr val="accent3">
                <a:shade val="86000"/>
              </a:schemeClr>
            </a:solidFill>
            <a:ln>
              <a:noFill/>
            </a:ln>
            <a:effectLst/>
          </c:spPr>
          <c:invertIfNegative val="0"/>
          <c:cat>
            <c:strRef>
              <c:f>[1]Ergebnis!$D$22:$G$22</c:f>
              <c:strCache>
                <c:ptCount val="4"/>
                <c:pt idx="0">
                  <c:v>40 m²</c:v>
                </c:pt>
                <c:pt idx="1">
                  <c:v>65 m²</c:v>
                </c:pt>
                <c:pt idx="2">
                  <c:v>85 m²</c:v>
                </c:pt>
                <c:pt idx="3">
                  <c:v>120 m²</c:v>
                </c:pt>
              </c:strCache>
            </c:strRef>
          </c:cat>
          <c:val>
            <c:numRef>
              <c:f>[1]Ergebnis!$D$25:$G$25</c:f>
              <c:numCache>
                <c:formatCode>General</c:formatCode>
                <c:ptCount val="4"/>
                <c:pt idx="0">
                  <c:v>8900</c:v>
                </c:pt>
                <c:pt idx="1">
                  <c:v>14500</c:v>
                </c:pt>
                <c:pt idx="2">
                  <c:v>19000</c:v>
                </c:pt>
                <c:pt idx="3">
                  <c:v>26800</c:v>
                </c:pt>
              </c:numCache>
            </c:numRef>
          </c:val>
          <c:extLst>
            <c:ext xmlns:c16="http://schemas.microsoft.com/office/drawing/2014/chart" uri="{C3380CC4-5D6E-409C-BE32-E72D297353CC}">
              <c16:uniqueId val="{00000002-0A80-4962-9DDA-EFC2F7097151}"/>
            </c:ext>
          </c:extLst>
        </c:ser>
        <c:ser>
          <c:idx val="3"/>
          <c:order val="3"/>
          <c:tx>
            <c:strRef>
              <c:f>[1]Ergebnis!$C$26</c:f>
              <c:strCache>
                <c:ptCount val="1"/>
                <c:pt idx="0">
                  <c:v>D</c:v>
                </c:pt>
              </c:strCache>
            </c:strRef>
          </c:tx>
          <c:spPr>
            <a:solidFill>
              <a:schemeClr val="accent3">
                <a:shade val="58000"/>
              </a:schemeClr>
            </a:solidFill>
            <a:ln>
              <a:noFill/>
            </a:ln>
            <a:effectLst/>
          </c:spPr>
          <c:invertIfNegative val="0"/>
          <c:cat>
            <c:strRef>
              <c:f>[1]Ergebnis!$D$22:$G$22</c:f>
              <c:strCache>
                <c:ptCount val="4"/>
                <c:pt idx="0">
                  <c:v>40 m²</c:v>
                </c:pt>
                <c:pt idx="1">
                  <c:v>65 m²</c:v>
                </c:pt>
                <c:pt idx="2">
                  <c:v>85 m²</c:v>
                </c:pt>
                <c:pt idx="3">
                  <c:v>120 m²</c:v>
                </c:pt>
              </c:strCache>
            </c:strRef>
          </c:cat>
          <c:val>
            <c:numRef>
              <c:f>[1]Ergebnis!$D$26:$G$26</c:f>
              <c:numCache>
                <c:formatCode>General</c:formatCode>
                <c:ptCount val="4"/>
                <c:pt idx="0">
                  <c:v>14000</c:v>
                </c:pt>
                <c:pt idx="1">
                  <c:v>22700</c:v>
                </c:pt>
                <c:pt idx="2">
                  <c:v>29700</c:v>
                </c:pt>
                <c:pt idx="3">
                  <c:v>42000</c:v>
                </c:pt>
              </c:numCache>
            </c:numRef>
          </c:val>
          <c:extLst>
            <c:ext xmlns:c16="http://schemas.microsoft.com/office/drawing/2014/chart" uri="{C3380CC4-5D6E-409C-BE32-E72D297353CC}">
              <c16:uniqueId val="{00000003-0A80-4962-9DDA-EFC2F7097151}"/>
            </c:ext>
          </c:extLst>
        </c:ser>
        <c:dLbls>
          <c:showLegendKey val="0"/>
          <c:showVal val="0"/>
          <c:showCatName val="0"/>
          <c:showSerName val="0"/>
          <c:showPercent val="0"/>
          <c:showBubbleSize val="0"/>
        </c:dLbls>
        <c:gapWidth val="219"/>
        <c:overlap val="-27"/>
        <c:axId val="707633280"/>
        <c:axId val="702107832"/>
      </c:barChart>
      <c:catAx>
        <c:axId val="707633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702107832"/>
        <c:crosses val="autoZero"/>
        <c:auto val="1"/>
        <c:lblAlgn val="ctr"/>
        <c:lblOffset val="100"/>
        <c:noMultiLvlLbl val="0"/>
      </c:catAx>
      <c:valAx>
        <c:axId val="702107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707633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Reversed" id="23">
  <a:schemeClr val="accent3"/>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566737</xdr:colOff>
      <xdr:row>0</xdr:row>
      <xdr:rowOff>95250</xdr:rowOff>
    </xdr:from>
    <xdr:to>
      <xdr:col>7</xdr:col>
      <xdr:colOff>109537</xdr:colOff>
      <xdr:row>15</xdr:row>
      <xdr:rowOff>123825</xdr:rowOff>
    </xdr:to>
    <xdr:graphicFrame macro="">
      <xdr:nvGraphicFramePr>
        <xdr:cNvPr id="2" name="Diagramm 1">
          <a:extLst>
            <a:ext uri="{FF2B5EF4-FFF2-40B4-BE49-F238E27FC236}">
              <a16:creationId xmlns:a16="http://schemas.microsoft.com/office/drawing/2014/main" id="{E4069857-D196-45AF-A1E7-DB656843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ool_EnSikuMaV_inter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
      <sheetName val="Ergebnis"/>
      <sheetName val="Trenner &gt;&gt;"/>
    </sheetNames>
    <sheetDataSet>
      <sheetData sheetId="0">
        <row r="21">
          <cell r="D21">
            <v>13.27</v>
          </cell>
        </row>
        <row r="22">
          <cell r="D22">
            <v>74</v>
          </cell>
        </row>
      </sheetData>
      <sheetData sheetId="1">
        <row r="22">
          <cell r="D22" t="str">
            <v>40 m²</v>
          </cell>
          <cell r="E22" t="str">
            <v>65 m²</v>
          </cell>
          <cell r="F22" t="str">
            <v>85 m²</v>
          </cell>
          <cell r="G22" t="str">
            <v>120 m²</v>
          </cell>
        </row>
        <row r="23">
          <cell r="C23" t="str">
            <v>A</v>
          </cell>
          <cell r="D23">
            <v>3300</v>
          </cell>
          <cell r="E23">
            <v>5400</v>
          </cell>
          <cell r="F23">
            <v>7000</v>
          </cell>
          <cell r="G23">
            <v>10000</v>
          </cell>
        </row>
        <row r="24">
          <cell r="C24" t="str">
            <v>B</v>
          </cell>
          <cell r="D24">
            <v>5700</v>
          </cell>
          <cell r="E24">
            <v>9300</v>
          </cell>
          <cell r="F24">
            <v>12200</v>
          </cell>
          <cell r="G24">
            <v>17200</v>
          </cell>
        </row>
        <row r="25">
          <cell r="C25" t="str">
            <v>C</v>
          </cell>
          <cell r="D25">
            <v>8900</v>
          </cell>
          <cell r="E25">
            <v>14500</v>
          </cell>
          <cell r="F25">
            <v>19000</v>
          </cell>
          <cell r="G25">
            <v>26800</v>
          </cell>
        </row>
        <row r="26">
          <cell r="C26" t="str">
            <v>D</v>
          </cell>
          <cell r="D26">
            <v>14000</v>
          </cell>
          <cell r="E26">
            <v>22700</v>
          </cell>
          <cell r="F26">
            <v>29700</v>
          </cell>
          <cell r="G26">
            <v>42000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
  <sheetViews>
    <sheetView showGridLines="0" tabSelected="1" workbookViewId="0">
      <selection activeCell="D22" sqref="D22"/>
    </sheetView>
  </sheetViews>
  <sheetFormatPr baseColWidth="10" defaultColWidth="12.375" defaultRowHeight="14.3" x14ac:dyDescent="0.25"/>
  <cols>
    <col min="1" max="1" width="5" style="8" customWidth="1"/>
    <col min="2" max="2" width="12.375" style="8"/>
    <col min="3" max="3" width="20.125" style="8" customWidth="1"/>
    <col min="4" max="4" width="16" style="8" customWidth="1"/>
    <col min="5" max="16384" width="12.375" style="8"/>
  </cols>
  <sheetData>
    <row r="1" spans="1:17" s="11" customFormat="1" x14ac:dyDescent="0.25">
      <c r="A1" s="10"/>
      <c r="B1" s="10"/>
      <c r="C1" s="10"/>
      <c r="D1" s="10"/>
      <c r="E1" s="10"/>
      <c r="F1" s="10"/>
      <c r="G1" s="10"/>
      <c r="H1" s="10"/>
      <c r="I1" s="10"/>
      <c r="J1" s="10"/>
      <c r="K1" s="10"/>
      <c r="L1" s="10"/>
      <c r="M1" s="10"/>
      <c r="N1" s="10"/>
      <c r="O1" s="10"/>
      <c r="P1" s="10"/>
      <c r="Q1" s="10"/>
    </row>
    <row r="2" spans="1:17" s="11" customFormat="1" x14ac:dyDescent="0.25">
      <c r="A2" s="10"/>
      <c r="B2" s="12"/>
      <c r="C2" s="12"/>
      <c r="D2" s="10"/>
      <c r="E2" s="10"/>
      <c r="F2" s="10"/>
      <c r="G2" s="10"/>
      <c r="H2" s="10"/>
      <c r="I2" s="10"/>
      <c r="J2" s="10"/>
      <c r="K2" s="10"/>
      <c r="L2" s="10"/>
      <c r="M2" s="10"/>
      <c r="N2" s="10"/>
      <c r="O2" s="10"/>
      <c r="P2" s="10"/>
      <c r="Q2" s="10"/>
    </row>
    <row r="3" spans="1:17" s="11" customFormat="1" x14ac:dyDescent="0.25">
      <c r="A3" s="10"/>
      <c r="B3" s="13"/>
      <c r="C3" s="12"/>
      <c r="D3" s="10"/>
      <c r="E3" s="10"/>
      <c r="F3" s="10"/>
      <c r="G3" s="10"/>
      <c r="H3" s="10"/>
      <c r="I3" s="10"/>
      <c r="J3" s="10"/>
      <c r="K3" s="10"/>
      <c r="L3" s="10"/>
      <c r="M3" s="10"/>
      <c r="N3" s="10"/>
      <c r="O3" s="10"/>
      <c r="P3" s="10"/>
      <c r="Q3" s="10"/>
    </row>
    <row r="4" spans="1:17" x14ac:dyDescent="0.25">
      <c r="A4"/>
      <c r="B4"/>
      <c r="C4"/>
      <c r="D4"/>
      <c r="E4"/>
      <c r="F4"/>
      <c r="G4"/>
      <c r="H4"/>
      <c r="I4"/>
      <c r="J4"/>
      <c r="K4"/>
      <c r="L4"/>
      <c r="M4"/>
      <c r="N4"/>
      <c r="O4"/>
      <c r="P4"/>
      <c r="Q4"/>
    </row>
    <row r="5" spans="1:17" x14ac:dyDescent="0.25">
      <c r="A5"/>
      <c r="B5" s="9"/>
      <c r="C5"/>
      <c r="D5"/>
      <c r="E5"/>
      <c r="F5"/>
      <c r="G5"/>
      <c r="H5"/>
      <c r="I5"/>
      <c r="J5"/>
      <c r="K5"/>
      <c r="L5"/>
      <c r="M5"/>
      <c r="N5"/>
      <c r="O5"/>
      <c r="P5"/>
      <c r="Q5"/>
    </row>
    <row r="6" spans="1:17" x14ac:dyDescent="0.25">
      <c r="A6"/>
      <c r="B6" s="30"/>
      <c r="C6" s="30"/>
      <c r="D6" s="30"/>
      <c r="E6" s="30"/>
      <c r="F6" s="30"/>
      <c r="G6" s="30"/>
      <c r="H6" s="30"/>
      <c r="I6"/>
      <c r="J6"/>
      <c r="K6"/>
      <c r="L6"/>
      <c r="M6"/>
      <c r="N6"/>
      <c r="O6"/>
      <c r="P6"/>
      <c r="Q6"/>
    </row>
    <row r="7" spans="1:17" x14ac:dyDescent="0.25">
      <c r="A7"/>
      <c r="B7" s="9"/>
      <c r="C7"/>
      <c r="D7"/>
      <c r="E7"/>
      <c r="F7"/>
      <c r="G7"/>
      <c r="H7"/>
      <c r="I7"/>
      <c r="J7"/>
      <c r="K7"/>
      <c r="L7"/>
      <c r="M7"/>
      <c r="N7"/>
      <c r="O7"/>
      <c r="P7"/>
      <c r="Q7"/>
    </row>
    <row r="8" spans="1:17" x14ac:dyDescent="0.25">
      <c r="A8"/>
      <c r="B8" s="30"/>
      <c r="C8" s="30"/>
      <c r="D8" s="30"/>
      <c r="E8" s="30"/>
      <c r="F8" s="30"/>
      <c r="G8" s="30"/>
      <c r="H8" s="30"/>
      <c r="I8"/>
      <c r="J8"/>
      <c r="K8"/>
      <c r="L8"/>
      <c r="M8"/>
      <c r="N8"/>
      <c r="O8"/>
      <c r="P8"/>
      <c r="Q8"/>
    </row>
    <row r="9" spans="1:17" x14ac:dyDescent="0.25">
      <c r="A9"/>
      <c r="B9"/>
      <c r="C9"/>
      <c r="D9"/>
      <c r="E9"/>
      <c r="F9"/>
      <c r="G9"/>
      <c r="H9"/>
      <c r="I9"/>
      <c r="J9"/>
      <c r="K9"/>
      <c r="L9"/>
      <c r="M9"/>
      <c r="N9"/>
      <c r="O9"/>
      <c r="P9"/>
      <c r="Q9"/>
    </row>
    <row r="10" spans="1:17" ht="14.95" thickBot="1" x14ac:dyDescent="0.3">
      <c r="A10"/>
      <c r="B10"/>
      <c r="C10"/>
      <c r="D10"/>
      <c r="E10"/>
      <c r="F10"/>
      <c r="G10"/>
      <c r="H10"/>
      <c r="I10"/>
      <c r="J10"/>
      <c r="K10"/>
      <c r="L10"/>
      <c r="M10"/>
      <c r="N10"/>
      <c r="O10"/>
      <c r="P10"/>
      <c r="Q10"/>
    </row>
    <row r="11" spans="1:17" x14ac:dyDescent="0.25">
      <c r="A11"/>
      <c r="B11" s="1"/>
      <c r="C11" s="2"/>
      <c r="D11" s="2"/>
      <c r="E11" s="2"/>
      <c r="F11" s="3"/>
      <c r="G11" s="15"/>
      <c r="H11" s="15"/>
      <c r="I11"/>
      <c r="J11"/>
      <c r="K11"/>
      <c r="L11"/>
      <c r="M11"/>
      <c r="N11"/>
      <c r="O11"/>
      <c r="P11"/>
      <c r="Q11"/>
    </row>
    <row r="12" spans="1:17" x14ac:dyDescent="0.25">
      <c r="A12"/>
      <c r="B12" s="20"/>
      <c r="C12" s="16" t="s">
        <v>19</v>
      </c>
      <c r="D12" s="16"/>
      <c r="E12" s="16"/>
      <c r="F12" s="21"/>
      <c r="G12" s="17"/>
      <c r="H12" s="15"/>
      <c r="I12"/>
      <c r="J12"/>
      <c r="K12"/>
      <c r="L12"/>
      <c r="M12"/>
      <c r="N12"/>
      <c r="O12"/>
      <c r="P12"/>
      <c r="Q12"/>
    </row>
    <row r="13" spans="1:17" x14ac:dyDescent="0.25">
      <c r="A13"/>
      <c r="B13" s="4"/>
      <c r="C13" s="17" t="s">
        <v>17</v>
      </c>
      <c r="D13" s="18">
        <v>9.64</v>
      </c>
      <c r="E13" s="17" t="s">
        <v>0</v>
      </c>
      <c r="F13" s="19"/>
      <c r="G13" s="17"/>
      <c r="H13" s="15"/>
      <c r="I13"/>
      <c r="J13"/>
      <c r="K13"/>
      <c r="L13"/>
      <c r="M13"/>
      <c r="N13"/>
      <c r="O13"/>
      <c r="P13"/>
      <c r="Q13"/>
    </row>
    <row r="14" spans="1:17" x14ac:dyDescent="0.25">
      <c r="A14"/>
      <c r="B14" s="4"/>
      <c r="C14" s="17" t="s">
        <v>18</v>
      </c>
      <c r="D14" s="18">
        <v>74.260000000000005</v>
      </c>
      <c r="E14" s="17" t="s">
        <v>1</v>
      </c>
      <c r="F14" s="19"/>
      <c r="G14" s="17"/>
      <c r="H14" s="15"/>
      <c r="I14"/>
      <c r="J14"/>
      <c r="K14"/>
      <c r="L14"/>
      <c r="M14"/>
      <c r="N14"/>
      <c r="O14"/>
      <c r="P14"/>
      <c r="Q14"/>
    </row>
    <row r="15" spans="1:17" x14ac:dyDescent="0.25">
      <c r="A15"/>
      <c r="B15" s="4"/>
      <c r="C15" s="17"/>
      <c r="D15" s="17"/>
      <c r="E15" s="17"/>
      <c r="F15" s="19"/>
      <c r="G15" s="17"/>
      <c r="H15" s="15"/>
      <c r="I15"/>
      <c r="J15"/>
      <c r="K15"/>
      <c r="L15"/>
      <c r="M15"/>
      <c r="N15"/>
      <c r="O15"/>
      <c r="P15"/>
      <c r="Q15"/>
    </row>
    <row r="16" spans="1:17" x14ac:dyDescent="0.25">
      <c r="A16"/>
      <c r="B16" s="20"/>
      <c r="C16" s="16" t="s">
        <v>20</v>
      </c>
      <c r="D16" s="16"/>
      <c r="E16" s="16"/>
      <c r="F16" s="21"/>
      <c r="G16" s="17"/>
      <c r="H16" s="15"/>
      <c r="I16"/>
      <c r="J16"/>
      <c r="K16"/>
      <c r="L16"/>
      <c r="M16"/>
      <c r="N16"/>
      <c r="O16"/>
      <c r="P16"/>
      <c r="Q16"/>
    </row>
    <row r="17" spans="1:17" x14ac:dyDescent="0.25">
      <c r="A17"/>
      <c r="B17" s="4"/>
      <c r="C17" s="17" t="s">
        <v>17</v>
      </c>
      <c r="D17" s="18">
        <v>12.52</v>
      </c>
      <c r="E17" s="17" t="s">
        <v>0</v>
      </c>
      <c r="F17" s="19"/>
      <c r="G17" s="17"/>
      <c r="H17" s="15"/>
      <c r="I17"/>
      <c r="J17"/>
      <c r="K17"/>
      <c r="L17"/>
      <c r="M17"/>
      <c r="N17"/>
      <c r="O17"/>
      <c r="P17"/>
      <c r="Q17"/>
    </row>
    <row r="18" spans="1:17" x14ac:dyDescent="0.25">
      <c r="A18"/>
      <c r="B18" s="4"/>
      <c r="C18" s="17" t="s">
        <v>18</v>
      </c>
      <c r="D18" s="18">
        <v>74.260000000000005</v>
      </c>
      <c r="E18" s="17" t="s">
        <v>1</v>
      </c>
      <c r="F18" s="19"/>
      <c r="G18" s="17"/>
      <c r="H18" s="15"/>
      <c r="I18"/>
      <c r="J18"/>
      <c r="K18"/>
      <c r="L18"/>
      <c r="M18"/>
      <c r="N18"/>
      <c r="O18"/>
      <c r="P18"/>
      <c r="Q18"/>
    </row>
    <row r="19" spans="1:17" x14ac:dyDescent="0.25">
      <c r="A19"/>
      <c r="B19" s="4"/>
      <c r="C19" s="17"/>
      <c r="D19" s="17"/>
      <c r="E19" s="17"/>
      <c r="F19" s="19"/>
      <c r="G19" s="17"/>
      <c r="H19" s="15"/>
      <c r="I19"/>
      <c r="J19"/>
      <c r="K19"/>
      <c r="L19"/>
      <c r="M19"/>
      <c r="N19"/>
      <c r="O19"/>
      <c r="P19"/>
      <c r="Q19"/>
    </row>
    <row r="20" spans="1:17" x14ac:dyDescent="0.25">
      <c r="A20"/>
      <c r="B20" s="20"/>
      <c r="C20" s="16" t="s">
        <v>21</v>
      </c>
      <c r="D20" s="16"/>
      <c r="E20" s="16"/>
      <c r="F20" s="21"/>
      <c r="G20" s="17"/>
      <c r="H20" s="15"/>
      <c r="I20"/>
      <c r="J20"/>
      <c r="K20"/>
      <c r="L20"/>
      <c r="M20"/>
      <c r="N20"/>
      <c r="O20"/>
      <c r="P20"/>
      <c r="Q20"/>
    </row>
    <row r="21" spans="1:17" x14ac:dyDescent="0.25">
      <c r="A21"/>
      <c r="B21" s="4"/>
      <c r="C21" s="17" t="s">
        <v>17</v>
      </c>
      <c r="D21" s="18">
        <v>13.27</v>
      </c>
      <c r="E21" s="17" t="s">
        <v>0</v>
      </c>
      <c r="F21" s="19"/>
      <c r="G21" s="17"/>
      <c r="H21" s="15"/>
      <c r="I21"/>
      <c r="J21"/>
      <c r="K21"/>
      <c r="L21"/>
      <c r="M21"/>
      <c r="N21"/>
      <c r="O21"/>
      <c r="P21"/>
      <c r="Q21"/>
    </row>
    <row r="22" spans="1:17" x14ac:dyDescent="0.25">
      <c r="A22"/>
      <c r="B22" s="4"/>
      <c r="C22" s="17" t="s">
        <v>18</v>
      </c>
      <c r="D22" s="18">
        <v>74.260000000000005</v>
      </c>
      <c r="E22" s="17" t="s">
        <v>1</v>
      </c>
      <c r="F22" s="19"/>
      <c r="G22" s="17"/>
      <c r="H22" s="15"/>
      <c r="I22"/>
      <c r="J22"/>
      <c r="K22"/>
      <c r="L22"/>
      <c r="M22"/>
      <c r="N22"/>
      <c r="O22"/>
      <c r="P22"/>
      <c r="Q22"/>
    </row>
    <row r="23" spans="1:17" ht="14.95" thickBot="1" x14ac:dyDescent="0.3">
      <c r="A23"/>
      <c r="B23" s="5"/>
      <c r="C23" s="6"/>
      <c r="D23" s="6"/>
      <c r="E23" s="6"/>
      <c r="F23" s="7"/>
      <c r="G23" s="15"/>
      <c r="H23" s="15"/>
      <c r="I23"/>
      <c r="J23"/>
      <c r="K23"/>
      <c r="L23"/>
      <c r="M23"/>
      <c r="N23"/>
      <c r="O23"/>
      <c r="P23"/>
      <c r="Q23"/>
    </row>
    <row r="24" spans="1:17" x14ac:dyDescent="0.25">
      <c r="A24"/>
      <c r="B24" s="15"/>
      <c r="C24" s="15"/>
      <c r="D24" s="15"/>
      <c r="E24" s="15"/>
      <c r="F24" s="15"/>
      <c r="G24" s="15"/>
      <c r="H24" s="15"/>
      <c r="I24"/>
      <c r="J24"/>
      <c r="K24"/>
      <c r="L24"/>
      <c r="M24"/>
      <c r="N24"/>
      <c r="O24"/>
      <c r="P24"/>
      <c r="Q24"/>
    </row>
    <row r="25" spans="1:17" x14ac:dyDescent="0.25">
      <c r="A25"/>
      <c r="B25"/>
      <c r="C25"/>
      <c r="D25"/>
      <c r="E25"/>
      <c r="F25"/>
      <c r="G25"/>
      <c r="H25"/>
      <c r="I25"/>
      <c r="J25"/>
      <c r="K25"/>
      <c r="L25"/>
      <c r="M25"/>
      <c r="N25"/>
      <c r="O25"/>
      <c r="P25"/>
      <c r="Q25"/>
    </row>
    <row r="26" spans="1:17" x14ac:dyDescent="0.25">
      <c r="A26"/>
      <c r="B26"/>
      <c r="C26"/>
      <c r="D26"/>
      <c r="E26"/>
      <c r="F26"/>
      <c r="G26"/>
      <c r="H26"/>
      <c r="I26"/>
      <c r="J26"/>
      <c r="K26"/>
      <c r="L26"/>
      <c r="M26"/>
      <c r="N26"/>
      <c r="O26"/>
      <c r="P26"/>
      <c r="Q26"/>
    </row>
    <row r="27" spans="1:17" x14ac:dyDescent="0.25">
      <c r="A27"/>
      <c r="B27"/>
      <c r="C27"/>
      <c r="D27"/>
      <c r="E27"/>
      <c r="F27"/>
      <c r="G27"/>
      <c r="H27"/>
      <c r="I27"/>
      <c r="J27"/>
      <c r="K27"/>
      <c r="L27"/>
      <c r="M27"/>
      <c r="N27"/>
      <c r="O27"/>
      <c r="P27"/>
      <c r="Q27"/>
    </row>
    <row r="28" spans="1:17" x14ac:dyDescent="0.25">
      <c r="A28"/>
      <c r="B28"/>
      <c r="C28"/>
      <c r="D28"/>
      <c r="E28"/>
      <c r="F28"/>
      <c r="G28"/>
      <c r="H28"/>
      <c r="I28"/>
      <c r="J28"/>
      <c r="K28"/>
      <c r="L28"/>
      <c r="M28"/>
      <c r="N28"/>
      <c r="O28"/>
      <c r="P28"/>
      <c r="Q28"/>
    </row>
    <row r="29" spans="1:17" x14ac:dyDescent="0.25">
      <c r="A29"/>
      <c r="B29"/>
      <c r="C29"/>
      <c r="D29"/>
      <c r="E29"/>
      <c r="F29"/>
      <c r="G29"/>
      <c r="H29"/>
      <c r="I29"/>
      <c r="J29"/>
      <c r="K29"/>
      <c r="L29"/>
      <c r="M29"/>
      <c r="N29"/>
      <c r="O29"/>
      <c r="P29"/>
      <c r="Q29"/>
    </row>
    <row r="30" spans="1:17" x14ac:dyDescent="0.25">
      <c r="A30"/>
      <c r="B30"/>
      <c r="C30"/>
      <c r="D30"/>
      <c r="E30"/>
      <c r="F30"/>
      <c r="G30"/>
      <c r="H30"/>
      <c r="I30"/>
      <c r="J30"/>
      <c r="K30"/>
      <c r="L30"/>
      <c r="M30"/>
      <c r="N30"/>
      <c r="O30"/>
      <c r="P30"/>
      <c r="Q30"/>
    </row>
    <row r="31" spans="1:17" x14ac:dyDescent="0.25">
      <c r="A31"/>
      <c r="B31"/>
      <c r="C31"/>
      <c r="D31"/>
      <c r="E31"/>
      <c r="F31"/>
      <c r="G31"/>
      <c r="H31"/>
      <c r="I31"/>
      <c r="J31"/>
      <c r="K31"/>
      <c r="L31"/>
      <c r="M31"/>
      <c r="N31"/>
      <c r="O31"/>
      <c r="P31"/>
      <c r="Q31"/>
    </row>
    <row r="32" spans="1:17" x14ac:dyDescent="0.25">
      <c r="A32"/>
      <c r="B32"/>
      <c r="C32"/>
      <c r="D32"/>
      <c r="E32"/>
      <c r="F32"/>
      <c r="G32"/>
      <c r="H32"/>
      <c r="I32"/>
      <c r="J32"/>
      <c r="K32"/>
      <c r="L32"/>
      <c r="M32"/>
      <c r="N32"/>
      <c r="O32"/>
      <c r="P32"/>
      <c r="Q32"/>
    </row>
    <row r="33" spans="1:17" x14ac:dyDescent="0.25">
      <c r="A33"/>
      <c r="B33"/>
      <c r="C33"/>
      <c r="D33"/>
      <c r="E33"/>
      <c r="F33"/>
      <c r="G33"/>
      <c r="H33"/>
      <c r="I33"/>
      <c r="J33"/>
      <c r="K33"/>
      <c r="L33"/>
      <c r="M33"/>
      <c r="N33"/>
      <c r="O33"/>
      <c r="P33"/>
      <c r="Q33"/>
    </row>
    <row r="34" spans="1:17" x14ac:dyDescent="0.25">
      <c r="A34"/>
      <c r="B34"/>
      <c r="C34"/>
      <c r="D34"/>
      <c r="E34"/>
      <c r="F34"/>
      <c r="G34"/>
      <c r="H34"/>
      <c r="I34"/>
      <c r="J34"/>
      <c r="K34"/>
      <c r="L34"/>
      <c r="M34"/>
      <c r="N34"/>
      <c r="O34"/>
      <c r="P34"/>
      <c r="Q34"/>
    </row>
    <row r="35" spans="1:17" x14ac:dyDescent="0.25">
      <c r="A35"/>
      <c r="B35"/>
      <c r="C35"/>
      <c r="D35"/>
      <c r="E35"/>
      <c r="F35"/>
      <c r="G35"/>
      <c r="H35"/>
      <c r="I35"/>
      <c r="J35"/>
      <c r="K35"/>
      <c r="L35"/>
      <c r="M35"/>
      <c r="N35"/>
      <c r="O35"/>
      <c r="P35"/>
      <c r="Q35"/>
    </row>
    <row r="36" spans="1:17" x14ac:dyDescent="0.25">
      <c r="A36"/>
      <c r="B36"/>
      <c r="C36"/>
      <c r="D36"/>
      <c r="E36"/>
      <c r="F36"/>
      <c r="G36"/>
      <c r="H36"/>
      <c r="I36"/>
      <c r="J36"/>
      <c r="K36"/>
      <c r="L36"/>
      <c r="M36"/>
      <c r="N36"/>
      <c r="O36"/>
      <c r="P36"/>
      <c r="Q36"/>
    </row>
    <row r="37" spans="1:17" x14ac:dyDescent="0.25">
      <c r="A37"/>
      <c r="B37"/>
      <c r="C37"/>
      <c r="D37"/>
      <c r="E37"/>
      <c r="F37"/>
    </row>
    <row r="38" spans="1:17" x14ac:dyDescent="0.25">
      <c r="C38"/>
      <c r="D38"/>
      <c r="E38"/>
      <c r="F38"/>
    </row>
    <row r="39" spans="1:17" x14ac:dyDescent="0.25">
      <c r="C39"/>
      <c r="D39"/>
      <c r="E39"/>
      <c r="F39"/>
    </row>
  </sheetData>
  <protectedRanges>
    <protectedRange algorithmName="SHA-512" hashValue="R97Ce6fZURjVzxe0GeFuxMdc3sYcI9bv0lTGYj0yqTg7MZ4ZVDU8juuv6b41AVX2AlPZMTwhrTFgvdSCcJyCJw==" saltValue="rDBt4lPNpEAnSTLOdQOTwg==" spinCount="100000" sqref="A1:AM12 D15:D16 D19:D20 D23:M68 K11:Q533 E13:K30 A13:C233" name="Bereich1_1"/>
  </protectedRanges>
  <mergeCells count="2">
    <mergeCell ref="B6:H6"/>
    <mergeCell ref="B8:H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39EC9-419E-45B0-AD39-9CAA5102420B}">
  <dimension ref="A1:K1048576"/>
  <sheetViews>
    <sheetView showGridLines="0" zoomScaleNormal="100" workbookViewId="0">
      <selection activeCell="I11" sqref="I11"/>
    </sheetView>
  </sheetViews>
  <sheetFormatPr baseColWidth="10" defaultColWidth="0" defaultRowHeight="0" customHeight="1" zeroHeight="1" x14ac:dyDescent="0.2"/>
  <cols>
    <col min="1" max="1" width="5" style="14" customWidth="1"/>
    <col min="2" max="2" width="12.375" style="14" customWidth="1"/>
    <col min="3" max="7" width="15.125" style="14" customWidth="1"/>
    <col min="8" max="11" width="12.375" style="14" customWidth="1"/>
    <col min="12" max="16384" width="12.375" style="14" hidden="1"/>
  </cols>
  <sheetData>
    <row r="1" s="14" customFormat="1" ht="13.6" x14ac:dyDescent="0.2"/>
    <row r="2" s="14" customFormat="1" ht="13.6" x14ac:dyDescent="0.2"/>
    <row r="3" s="14" customFormat="1" ht="13.6" x14ac:dyDescent="0.2"/>
    <row r="4" s="14" customFormat="1" ht="13.6" x14ac:dyDescent="0.2"/>
    <row r="5" s="14" customFormat="1" ht="13.6" x14ac:dyDescent="0.2"/>
    <row r="6" s="14" customFormat="1" ht="13.6" x14ac:dyDescent="0.2"/>
    <row r="7" s="14" customFormat="1" ht="13.6" x14ac:dyDescent="0.2"/>
    <row r="8" s="14" customFormat="1" ht="13.6" x14ac:dyDescent="0.2"/>
    <row r="9" s="14" customFormat="1" ht="13.6" x14ac:dyDescent="0.2"/>
    <row r="10" s="14" customFormat="1" ht="13.6" x14ac:dyDescent="0.2"/>
    <row r="11" s="14" customFormat="1" ht="13.6" x14ac:dyDescent="0.2"/>
    <row r="12" s="14" customFormat="1" ht="13.6" x14ac:dyDescent="0.2"/>
    <row r="13" s="14" customFormat="1" ht="13.6" x14ac:dyDescent="0.2"/>
    <row r="14" s="14" customFormat="1" ht="13.6" x14ac:dyDescent="0.2"/>
    <row r="15" s="14" customFormat="1" ht="13.6" x14ac:dyDescent="0.2"/>
    <row r="16" s="14" customFormat="1" ht="13.6" x14ac:dyDescent="0.2"/>
    <row r="17" spans="3:7" ht="13.6" x14ac:dyDescent="0.2"/>
    <row r="18" spans="3:7" ht="13.6" x14ac:dyDescent="0.2">
      <c r="C18" s="23"/>
      <c r="D18" s="23" t="s">
        <v>2</v>
      </c>
      <c r="E18" s="23" t="s">
        <v>3</v>
      </c>
      <c r="F18" s="23" t="s">
        <v>4</v>
      </c>
      <c r="G18" s="23" t="s">
        <v>5</v>
      </c>
    </row>
    <row r="19" spans="3:7" ht="13.6" x14ac:dyDescent="0.2">
      <c r="C19" s="24" t="s">
        <v>6</v>
      </c>
      <c r="D19" s="26">
        <v>3300</v>
      </c>
      <c r="E19" s="26">
        <v>5400</v>
      </c>
      <c r="F19" s="26">
        <v>7000</v>
      </c>
      <c r="G19" s="26">
        <v>10000</v>
      </c>
    </row>
    <row r="20" spans="3:7" ht="13.6" x14ac:dyDescent="0.2">
      <c r="C20" s="24" t="s">
        <v>7</v>
      </c>
      <c r="D20" s="26">
        <v>5700</v>
      </c>
      <c r="E20" s="26">
        <v>9300</v>
      </c>
      <c r="F20" s="26">
        <v>12200</v>
      </c>
      <c r="G20" s="26">
        <v>17200</v>
      </c>
    </row>
    <row r="21" spans="3:7" ht="13.6" x14ac:dyDescent="0.2">
      <c r="C21" s="24" t="s">
        <v>8</v>
      </c>
      <c r="D21" s="26">
        <v>8900</v>
      </c>
      <c r="E21" s="26">
        <v>14500</v>
      </c>
      <c r="F21" s="26">
        <v>19000</v>
      </c>
      <c r="G21" s="26">
        <v>26800</v>
      </c>
    </row>
    <row r="22" spans="3:7" ht="13.6" x14ac:dyDescent="0.2">
      <c r="C22" s="24" t="s">
        <v>9</v>
      </c>
      <c r="D22" s="26">
        <v>14000</v>
      </c>
      <c r="E22" s="26">
        <v>22700</v>
      </c>
      <c r="F22" s="26">
        <v>29700</v>
      </c>
      <c r="G22" s="26">
        <v>42000</v>
      </c>
    </row>
    <row r="23" spans="3:7" ht="13.6" x14ac:dyDescent="0.2"/>
    <row r="24" spans="3:7" ht="13.6" x14ac:dyDescent="0.2"/>
    <row r="25" spans="3:7" ht="13.6" x14ac:dyDescent="0.2">
      <c r="C25" s="22" t="s">
        <v>10</v>
      </c>
      <c r="D25" s="22"/>
      <c r="E25" s="22"/>
      <c r="F25" s="22"/>
      <c r="G25" s="22"/>
    </row>
    <row r="26" spans="3:7" ht="13.6" x14ac:dyDescent="0.2">
      <c r="C26" s="23"/>
      <c r="D26" s="23" t="s">
        <v>2</v>
      </c>
      <c r="E26" s="23" t="s">
        <v>3</v>
      </c>
      <c r="F26" s="23" t="s">
        <v>4</v>
      </c>
      <c r="G26" s="23" t="s">
        <v>5</v>
      </c>
    </row>
    <row r="27" spans="3:7" ht="13.6" x14ac:dyDescent="0.2">
      <c r="C27" s="24" t="s">
        <v>6</v>
      </c>
      <c r="D27" s="25">
        <f>D19*Eingabe!$D$13/100+Eingabe!$D$14</f>
        <v>392.38000000000005</v>
      </c>
      <c r="E27" s="25">
        <f>E19*Eingabe!$D$13/100+Eingabe!$D$14</f>
        <v>594.81999999999994</v>
      </c>
      <c r="F27" s="25">
        <f>F19*Eingabe!$D$13/100+Eingabe!$D$14</f>
        <v>749.06</v>
      </c>
      <c r="G27" s="25">
        <f>G19*Eingabe!$D$13/100+Eingabe!$D$14</f>
        <v>1038.26</v>
      </c>
    </row>
    <row r="28" spans="3:7" ht="13.6" x14ac:dyDescent="0.2">
      <c r="C28" s="24" t="s">
        <v>7</v>
      </c>
      <c r="D28" s="25">
        <f>D20*Eingabe!$D$13/100+Eingabe!$D$14</f>
        <v>623.74</v>
      </c>
      <c r="E28" s="25">
        <f>E20*Eingabe!$D$13/100+Eingabe!$D$14</f>
        <v>970.78</v>
      </c>
      <c r="F28" s="25">
        <f>F20*Eingabe!$D$13/100+Eingabe!$D$14</f>
        <v>1250.3399999999999</v>
      </c>
      <c r="G28" s="25">
        <f>G20*Eingabe!$D$13/100+Eingabe!$D$14</f>
        <v>1732.34</v>
      </c>
    </row>
    <row r="29" spans="3:7" ht="13.6" x14ac:dyDescent="0.2">
      <c r="C29" s="24" t="s">
        <v>8</v>
      </c>
      <c r="D29" s="25">
        <f>D21*Eingabe!$D$13/100+Eingabe!$D$14</f>
        <v>932.22</v>
      </c>
      <c r="E29" s="25">
        <f>E21*Eingabe!$D$13/100+Eingabe!$D$14</f>
        <v>1472.06</v>
      </c>
      <c r="F29" s="25">
        <f>F21*Eingabe!$D$13/100+Eingabe!$D$14</f>
        <v>1905.86</v>
      </c>
      <c r="G29" s="25">
        <f>G21*Eingabe!$D$13/100+Eingabe!$D$14</f>
        <v>2657.7800000000007</v>
      </c>
    </row>
    <row r="30" spans="3:7" ht="13.6" x14ac:dyDescent="0.2">
      <c r="C30" s="24" t="s">
        <v>9</v>
      </c>
      <c r="D30" s="25">
        <f>D22*Eingabe!$D$13/100+Eingabe!$D$14</f>
        <v>1423.86</v>
      </c>
      <c r="E30" s="25">
        <f>E22*Eingabe!$D$13/100+Eingabe!$D$14</f>
        <v>2262.5400000000004</v>
      </c>
      <c r="F30" s="25">
        <f>F22*Eingabe!$D$13/100+Eingabe!$D$14</f>
        <v>2937.34</v>
      </c>
      <c r="G30" s="25">
        <f>G22*Eingabe!$D$13/100+Eingabe!$D$14</f>
        <v>4123.0600000000004</v>
      </c>
    </row>
    <row r="31" spans="3:7" ht="13.6" x14ac:dyDescent="0.2"/>
    <row r="32" spans="3:7" ht="13.6" x14ac:dyDescent="0.2">
      <c r="C32" s="22" t="s">
        <v>22</v>
      </c>
      <c r="D32" s="22"/>
      <c r="E32" s="22"/>
      <c r="F32" s="22"/>
      <c r="G32" s="22"/>
    </row>
    <row r="33" spans="3:7" ht="13.6" x14ac:dyDescent="0.2">
      <c r="C33" s="23"/>
      <c r="D33" s="23" t="s">
        <v>2</v>
      </c>
      <c r="E33" s="23" t="s">
        <v>3</v>
      </c>
      <c r="F33" s="23" t="s">
        <v>4</v>
      </c>
      <c r="G33" s="23" t="s">
        <v>5</v>
      </c>
    </row>
    <row r="34" spans="3:7" ht="13.6" x14ac:dyDescent="0.2">
      <c r="C34" s="24" t="s">
        <v>6</v>
      </c>
      <c r="D34" s="25">
        <f>D19*Eingabe!$D$17/100+Eingabe!$D$18</f>
        <v>487.42</v>
      </c>
      <c r="E34" s="25">
        <f>E19*Eingabe!$D$17/100+Eingabe!$D$18</f>
        <v>750.34</v>
      </c>
      <c r="F34" s="25">
        <f>F19*Eingabe!$D$17/100+Eingabe!$D$18</f>
        <v>950.66</v>
      </c>
      <c r="G34" s="25">
        <f>G19*Eingabe!$D$17/100+Eingabe!$D$18</f>
        <v>1326.26</v>
      </c>
    </row>
    <row r="35" spans="3:7" ht="13.6" x14ac:dyDescent="0.2">
      <c r="C35" s="24" t="s">
        <v>7</v>
      </c>
      <c r="D35" s="25">
        <f>D20*Eingabe!$D$17/100+Eingabe!$D$18</f>
        <v>787.9</v>
      </c>
      <c r="E35" s="25">
        <f>E20*Eingabe!$D$17/100+Eingabe!$D$18</f>
        <v>1238.6199999999999</v>
      </c>
      <c r="F35" s="25">
        <f>F20*Eingabe!$D$17/100+Eingabe!$D$18</f>
        <v>1601.7</v>
      </c>
      <c r="G35" s="25">
        <f>G20*Eingabe!$D$17/100+Eingabe!$D$18</f>
        <v>2227.7000000000003</v>
      </c>
    </row>
    <row r="36" spans="3:7" ht="13.6" x14ac:dyDescent="0.2">
      <c r="C36" s="24" t="s">
        <v>8</v>
      </c>
      <c r="D36" s="25">
        <f>D21*Eingabe!$D$17/100+Eingabe!$D$18</f>
        <v>1188.54</v>
      </c>
      <c r="E36" s="25">
        <f>E21*Eingabe!$D$17/100+Eingabe!$D$18</f>
        <v>1889.66</v>
      </c>
      <c r="F36" s="25">
        <f>F21*Eingabe!$D$17/100+Eingabe!$D$18</f>
        <v>2453.0600000000004</v>
      </c>
      <c r="G36" s="25">
        <f>G21*Eingabe!$D$17/100+Eingabe!$D$18</f>
        <v>3429.6200000000003</v>
      </c>
    </row>
    <row r="37" spans="3:7" ht="13.6" x14ac:dyDescent="0.2">
      <c r="C37" s="24" t="s">
        <v>9</v>
      </c>
      <c r="D37" s="25">
        <f>D22*Eingabe!$D$17/100+Eingabe!$D$18</f>
        <v>1827.06</v>
      </c>
      <c r="E37" s="25">
        <f>E22*Eingabe!$D$17/100+Eingabe!$D$18</f>
        <v>2916.3</v>
      </c>
      <c r="F37" s="25">
        <f>F22*Eingabe!$D$17/100+Eingabe!$D$18</f>
        <v>3792.7000000000003</v>
      </c>
      <c r="G37" s="25">
        <f>G22*Eingabe!$D$17/100+Eingabe!$D$18</f>
        <v>5332.66</v>
      </c>
    </row>
    <row r="38" spans="3:7" ht="13.6" x14ac:dyDescent="0.2"/>
    <row r="39" spans="3:7" ht="13.6" x14ac:dyDescent="0.2">
      <c r="C39" s="22" t="s">
        <v>11</v>
      </c>
      <c r="D39" s="22"/>
      <c r="E39" s="22"/>
      <c r="F39" s="22"/>
      <c r="G39" s="22"/>
    </row>
    <row r="40" spans="3:7" ht="13.6" x14ac:dyDescent="0.2">
      <c r="C40" s="23"/>
      <c r="D40" s="23" t="s">
        <v>2</v>
      </c>
      <c r="E40" s="23" t="s">
        <v>3</v>
      </c>
      <c r="F40" s="23" t="s">
        <v>4</v>
      </c>
      <c r="G40" s="23" t="s">
        <v>5</v>
      </c>
    </row>
    <row r="41" spans="3:7" ht="13.6" x14ac:dyDescent="0.2">
      <c r="C41" s="24" t="s">
        <v>6</v>
      </c>
      <c r="D41" s="26">
        <f t="shared" ref="D41:G44" si="0">-6%*D19</f>
        <v>-198</v>
      </c>
      <c r="E41" s="26">
        <f t="shared" si="0"/>
        <v>-324</v>
      </c>
      <c r="F41" s="26">
        <f t="shared" si="0"/>
        <v>-420</v>
      </c>
      <c r="G41" s="26">
        <f t="shared" si="0"/>
        <v>-600</v>
      </c>
    </row>
    <row r="42" spans="3:7" ht="13.6" x14ac:dyDescent="0.2">
      <c r="C42" s="24" t="s">
        <v>7</v>
      </c>
      <c r="D42" s="26">
        <f t="shared" si="0"/>
        <v>-342</v>
      </c>
      <c r="E42" s="26">
        <f t="shared" si="0"/>
        <v>-558</v>
      </c>
      <c r="F42" s="26">
        <f t="shared" si="0"/>
        <v>-732</v>
      </c>
      <c r="G42" s="26">
        <f t="shared" si="0"/>
        <v>-1032</v>
      </c>
    </row>
    <row r="43" spans="3:7" ht="13.6" x14ac:dyDescent="0.2">
      <c r="C43" s="24" t="s">
        <v>8</v>
      </c>
      <c r="D43" s="26">
        <f t="shared" si="0"/>
        <v>-534</v>
      </c>
      <c r="E43" s="26">
        <f t="shared" si="0"/>
        <v>-870</v>
      </c>
      <c r="F43" s="26">
        <f t="shared" si="0"/>
        <v>-1140</v>
      </c>
      <c r="G43" s="26">
        <f t="shared" si="0"/>
        <v>-1608</v>
      </c>
    </row>
    <row r="44" spans="3:7" ht="13.6" x14ac:dyDescent="0.2">
      <c r="C44" s="24" t="s">
        <v>9</v>
      </c>
      <c r="D44" s="26">
        <f t="shared" si="0"/>
        <v>-840</v>
      </c>
      <c r="E44" s="26">
        <f t="shared" si="0"/>
        <v>-1362</v>
      </c>
      <c r="F44" s="26">
        <f t="shared" si="0"/>
        <v>-1782</v>
      </c>
      <c r="G44" s="26">
        <f t="shared" si="0"/>
        <v>-2520</v>
      </c>
    </row>
    <row r="45" spans="3:7" ht="13.6" x14ac:dyDescent="0.2"/>
    <row r="46" spans="3:7" ht="13.6" x14ac:dyDescent="0.2">
      <c r="C46" s="22" t="s">
        <v>23</v>
      </c>
      <c r="D46" s="22"/>
      <c r="E46" s="22"/>
      <c r="F46" s="22"/>
      <c r="G46" s="22"/>
    </row>
    <row r="47" spans="3:7" ht="13.6" x14ac:dyDescent="0.2">
      <c r="C47" s="23"/>
      <c r="D47" s="23" t="s">
        <v>2</v>
      </c>
      <c r="E47" s="23" t="s">
        <v>3</v>
      </c>
      <c r="F47" s="23" t="s">
        <v>4</v>
      </c>
      <c r="G47" s="23" t="s">
        <v>5</v>
      </c>
    </row>
    <row r="48" spans="3:7" ht="13.6" x14ac:dyDescent="0.2">
      <c r="C48" s="24" t="s">
        <v>6</v>
      </c>
      <c r="D48" s="25">
        <f>D34-((D19+D41)*Eingabe!$D$21/100+Eingabe!$D$22)</f>
        <v>1.5246000000000208</v>
      </c>
      <c r="E48" s="25">
        <f>E34-((E19+E41)*Eingabe!$D$21/100+Eingabe!$D$22)</f>
        <v>2.4948000000000548</v>
      </c>
      <c r="F48" s="25">
        <f>F34-((F19+F41)*Eingabe!$D$21/100+Eingabe!$D$22)</f>
        <v>3.2340000000000373</v>
      </c>
      <c r="G48" s="25">
        <f>G34-((G19+G41)*Eingabe!$D$21/100+Eingabe!$D$22)</f>
        <v>4.6199999999998909</v>
      </c>
    </row>
    <row r="49" spans="3:7" ht="13.6" x14ac:dyDescent="0.2">
      <c r="C49" s="24" t="s">
        <v>7</v>
      </c>
      <c r="D49" s="25">
        <f>D35-((D20+D42)*Eingabe!$D$21/100+Eingabe!$D$22)</f>
        <v>2.6333999999999378</v>
      </c>
      <c r="E49" s="25">
        <f>E35-((E20+E42)*Eingabe!$D$21/100+Eingabe!$D$22)</f>
        <v>4.2965999999998985</v>
      </c>
      <c r="F49" s="25">
        <f>F35-((F20+F42)*Eingabe!$D$21/100+Eingabe!$D$22)</f>
        <v>5.6364000000000942</v>
      </c>
      <c r="G49" s="25">
        <f>G35-((G20+G42)*Eingabe!$D$21/100+Eingabe!$D$22)</f>
        <v>7.946400000000267</v>
      </c>
    </row>
    <row r="50" spans="3:7" ht="13.6" x14ac:dyDescent="0.2">
      <c r="C50" s="24" t="s">
        <v>8</v>
      </c>
      <c r="D50" s="25">
        <f>D36-((D21+D43)*Eingabe!$D$21/100+Eingabe!$D$22)</f>
        <v>4.1118000000001302</v>
      </c>
      <c r="E50" s="25">
        <f>E36-((E21+E43)*Eingabe!$D$21/100+Eingabe!$D$22)</f>
        <v>6.6990000000000691</v>
      </c>
      <c r="F50" s="25">
        <f>F36-((F21+F43)*Eingabe!$D$21/100+Eingabe!$D$22)</f>
        <v>8.7780000000002474</v>
      </c>
      <c r="G50" s="25">
        <f>G36-((G21+G43)*Eingabe!$D$21/100+Eingabe!$D$22)</f>
        <v>12.381600000000617</v>
      </c>
    </row>
    <row r="51" spans="3:7" ht="13.6" x14ac:dyDescent="0.2">
      <c r="C51" s="24" t="s">
        <v>9</v>
      </c>
      <c r="D51" s="25">
        <f>D37-((D22+D44)*Eingabe!$D$21/100+Eingabe!$D$22)</f>
        <v>6.4680000000000746</v>
      </c>
      <c r="E51" s="25">
        <f>E37-((E22+E44)*Eingabe!$D$21/100+Eingabe!$D$22)</f>
        <v>10.48739999999998</v>
      </c>
      <c r="F51" s="25">
        <f>F37-((F22+F44)*Eingabe!$D$21/100+Eingabe!$D$22)</f>
        <v>13.721400000000358</v>
      </c>
      <c r="G51" s="25">
        <f>G37-((G22+G44)*Eingabe!$D$21/100+Eingabe!$D$22)</f>
        <v>19.403999999999542</v>
      </c>
    </row>
    <row r="52" spans="3:7" ht="13.6" x14ac:dyDescent="0.2"/>
    <row r="53" spans="3:7" ht="13.6" x14ac:dyDescent="0.2"/>
    <row r="54" spans="3:7" ht="16.5" customHeight="1" x14ac:dyDescent="0.2"/>
    <row r="55" spans="3:7" ht="291.75" customHeight="1" x14ac:dyDescent="0.2"/>
    <row r="56" spans="3:7" ht="28.55" customHeight="1" x14ac:dyDescent="0.2"/>
    <row r="57" spans="3:7" ht="39.1" customHeight="1" x14ac:dyDescent="0.2"/>
    <row r="58" spans="3:7" ht="16.5" customHeight="1" x14ac:dyDescent="0.2"/>
    <row r="59" spans="3:7" ht="291.75" customHeight="1" x14ac:dyDescent="0.2"/>
    <row r="60" spans="3:7" ht="28.55" customHeight="1" x14ac:dyDescent="0.2"/>
    <row r="1048573" s="14" customFormat="1" ht="13.6" customHeight="1" x14ac:dyDescent="0.2"/>
    <row r="1048574" s="14" customFormat="1" ht="13.6" customHeight="1" x14ac:dyDescent="0.2"/>
    <row r="1048575" s="14" customFormat="1" ht="13.6" customHeight="1" x14ac:dyDescent="0.2"/>
    <row r="1048576" s="14" customFormat="1" ht="13.6" customHeight="1" x14ac:dyDescent="0.2"/>
  </sheetData>
  <sheetProtection algorithmName="SHA-512" hashValue="d8CwphBQO6AYHnyzjbhXZFKw7EB8E+O6hniuQtRuRwu2koKyTWB32jKRRzYoznt2L01y9/XELXYnokC3/5DLng==" saltValue="ypQTK9aCrN3eWJUVHn0JAQ==" spinCount="100000" sheet="1" formatCells="0" formatColumns="0" formatRows="0" insertColumns="0" insertRows="0" insertHyperlinks="0" deleteColumns="0" deleteRows="0" sort="0" autoFilter="0" pivotTables="0"/>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3D64E-41A1-4DC5-B9DA-55B440F99D75}">
  <dimension ref="A1:E1048576"/>
  <sheetViews>
    <sheetView showGridLines="0" zoomScale="85" zoomScaleNormal="85" workbookViewId="0">
      <selection activeCell="J6" sqref="J6"/>
    </sheetView>
  </sheetViews>
  <sheetFormatPr baseColWidth="10" defaultRowHeight="178" customHeight="1" x14ac:dyDescent="0.2"/>
  <cols>
    <col min="1" max="16384" width="11" style="29"/>
  </cols>
  <sheetData>
    <row r="1" spans="1:5" ht="13.6" x14ac:dyDescent="0.2">
      <c r="A1" s="27" t="s">
        <v>12</v>
      </c>
      <c r="B1" s="28"/>
      <c r="C1" s="28"/>
      <c r="D1" s="28"/>
      <c r="E1" s="28"/>
    </row>
    <row r="2" spans="1:5" ht="375.65" customHeight="1" x14ac:dyDescent="0.2">
      <c r="A2" s="31" t="s">
        <v>13</v>
      </c>
      <c r="B2" s="31"/>
      <c r="C2" s="31"/>
      <c r="D2" s="31"/>
      <c r="E2" s="31"/>
    </row>
    <row r="3" spans="1:5" ht="49.6" customHeight="1" x14ac:dyDescent="0.2">
      <c r="A3" s="32" t="s">
        <v>14</v>
      </c>
      <c r="B3" s="32"/>
      <c r="C3" s="32"/>
      <c r="D3" s="32"/>
      <c r="E3" s="32"/>
    </row>
    <row r="4" spans="1:5" ht="61.85" customHeight="1" x14ac:dyDescent="0.2">
      <c r="A4" s="32" t="str">
        <f>"Das Einsparpotential in Euro berechnet sich gemäß § 9 EnSikuMaV basierend auf den aktuellen Grundversorgungspreisen ausschließlich in unserem Vertriebsgebiet mit "&amp;[1]Eingabe!$D$21&amp;" ct/kWh Arbeitspreis und einem Grundpreis von "&amp;[1]Eingabe!$D$22&amp;" Euro/Jahr."</f>
        <v>Das Einsparpotential in Euro berechnet sich gemäß § 9 EnSikuMaV basierend auf den aktuellen Grundversorgungspreisen ausschließlich in unserem Vertriebsgebiet mit 13,27 ct/kWh Arbeitspreis und einem Grundpreis von 74 Euro/Jahr.</v>
      </c>
      <c r="B4" s="32"/>
      <c r="C4" s="32"/>
      <c r="D4" s="32"/>
      <c r="E4" s="32"/>
    </row>
    <row r="5" spans="1:5" ht="13.6" x14ac:dyDescent="0.2">
      <c r="A5" s="27" t="s">
        <v>15</v>
      </c>
      <c r="B5" s="28"/>
      <c r="C5" s="28"/>
      <c r="D5" s="28"/>
      <c r="E5" s="28"/>
    </row>
    <row r="6" spans="1:5" ht="62.5" customHeight="1" x14ac:dyDescent="0.2">
      <c r="A6" s="32" t="s">
        <v>16</v>
      </c>
      <c r="B6" s="32"/>
      <c r="C6" s="32"/>
      <c r="D6" s="32"/>
      <c r="E6" s="32"/>
    </row>
    <row r="1048529" s="29" customFormat="1" ht="178" customHeight="1" x14ac:dyDescent="0.2"/>
    <row r="1048530" s="29" customFormat="1" ht="178" customHeight="1" x14ac:dyDescent="0.2"/>
    <row r="1048531" s="29" customFormat="1" ht="178" customHeight="1" x14ac:dyDescent="0.2"/>
    <row r="1048532" s="29" customFormat="1" ht="178" customHeight="1" x14ac:dyDescent="0.2"/>
    <row r="1048533" s="29" customFormat="1" ht="178" customHeight="1" x14ac:dyDescent="0.2"/>
    <row r="1048534" s="29" customFormat="1" ht="178" customHeight="1" x14ac:dyDescent="0.2"/>
    <row r="1048535" s="29" customFormat="1" ht="178" customHeight="1" x14ac:dyDescent="0.2"/>
    <row r="1048536" s="29" customFormat="1" ht="178" customHeight="1" x14ac:dyDescent="0.2"/>
    <row r="1048537" s="29" customFormat="1" ht="178" customHeight="1" x14ac:dyDescent="0.2"/>
    <row r="1048538" s="29" customFormat="1" ht="178" customHeight="1" x14ac:dyDescent="0.2"/>
    <row r="1048539" s="29" customFormat="1" ht="178" customHeight="1" x14ac:dyDescent="0.2"/>
    <row r="1048540" s="29" customFormat="1" ht="178" customHeight="1" x14ac:dyDescent="0.2"/>
    <row r="1048541" s="29" customFormat="1" ht="178" customHeight="1" x14ac:dyDescent="0.2"/>
    <row r="1048542" s="29" customFormat="1" ht="178" customHeight="1" x14ac:dyDescent="0.2"/>
    <row r="1048543" s="29" customFormat="1" ht="178" customHeight="1" x14ac:dyDescent="0.2"/>
    <row r="1048544" s="29" customFormat="1" ht="178" customHeight="1" x14ac:dyDescent="0.2"/>
    <row r="1048545" s="29" customFormat="1" ht="178" customHeight="1" x14ac:dyDescent="0.2"/>
    <row r="1048546" s="29" customFormat="1" ht="178" customHeight="1" x14ac:dyDescent="0.2"/>
    <row r="1048547" s="29" customFormat="1" ht="178" customHeight="1" x14ac:dyDescent="0.2"/>
    <row r="1048548" s="29" customFormat="1" ht="178" customHeight="1" x14ac:dyDescent="0.2"/>
    <row r="1048549" s="29" customFormat="1" ht="178" customHeight="1" x14ac:dyDescent="0.2"/>
    <row r="1048550" s="29" customFormat="1" ht="178" customHeight="1" x14ac:dyDescent="0.2"/>
    <row r="1048551" s="29" customFormat="1" ht="178" customHeight="1" x14ac:dyDescent="0.2"/>
    <row r="1048552" s="29" customFormat="1" ht="178" customHeight="1" x14ac:dyDescent="0.2"/>
    <row r="1048553" s="29" customFormat="1" ht="178" customHeight="1" x14ac:dyDescent="0.2"/>
    <row r="1048554" s="29" customFormat="1" ht="178" customHeight="1" x14ac:dyDescent="0.2"/>
    <row r="1048555" s="29" customFormat="1" ht="178" customHeight="1" x14ac:dyDescent="0.2"/>
    <row r="1048556" s="29" customFormat="1" ht="178" customHeight="1" x14ac:dyDescent="0.2"/>
    <row r="1048557" s="29" customFormat="1" ht="178" customHeight="1" x14ac:dyDescent="0.2"/>
    <row r="1048558" s="29" customFormat="1" ht="178" customHeight="1" x14ac:dyDescent="0.2"/>
    <row r="1048559" s="29" customFormat="1" ht="178" customHeight="1" x14ac:dyDescent="0.2"/>
    <row r="1048560" s="29" customFormat="1" ht="178" customHeight="1" x14ac:dyDescent="0.2"/>
    <row r="1048561" s="29" customFormat="1" ht="178" customHeight="1" x14ac:dyDescent="0.2"/>
    <row r="1048562" s="29" customFormat="1" ht="178" customHeight="1" x14ac:dyDescent="0.2"/>
    <row r="1048563" s="29" customFormat="1" ht="178" customHeight="1" x14ac:dyDescent="0.2"/>
    <row r="1048564" s="29" customFormat="1" ht="178" customHeight="1" x14ac:dyDescent="0.2"/>
    <row r="1048565" s="29" customFormat="1" ht="178" customHeight="1" x14ac:dyDescent="0.2"/>
    <row r="1048566" s="29" customFormat="1" ht="178" customHeight="1" x14ac:dyDescent="0.2"/>
    <row r="1048567" s="29" customFormat="1" ht="178" customHeight="1" x14ac:dyDescent="0.2"/>
    <row r="1048568" s="29" customFormat="1" ht="178" customHeight="1" x14ac:dyDescent="0.2"/>
    <row r="1048569" s="29" customFormat="1" ht="178" customHeight="1" x14ac:dyDescent="0.2"/>
    <row r="1048570" s="29" customFormat="1" ht="178" customHeight="1" x14ac:dyDescent="0.2"/>
    <row r="1048571" s="29" customFormat="1" ht="178" customHeight="1" x14ac:dyDescent="0.2"/>
    <row r="1048572" s="29" customFormat="1" ht="178" customHeight="1" x14ac:dyDescent="0.2"/>
    <row r="1048573" s="29" customFormat="1" ht="178" customHeight="1" x14ac:dyDescent="0.2"/>
    <row r="1048574" s="29" customFormat="1" ht="178" customHeight="1" x14ac:dyDescent="0.2"/>
    <row r="1048575" s="29" customFormat="1" ht="178" customHeight="1" x14ac:dyDescent="0.2"/>
    <row r="1048576" s="29" customFormat="1" ht="178" customHeight="1" x14ac:dyDescent="0.2"/>
  </sheetData>
  <mergeCells count="4">
    <mergeCell ref="A2:E2"/>
    <mergeCell ref="A3:E3"/>
    <mergeCell ref="A4:E4"/>
    <mergeCell ref="A6:E6"/>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Eingabe</vt:lpstr>
      <vt:lpstr>Ergebnis</vt:lpstr>
      <vt:lpstr>Hinweise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Fiedler, Sylvia</dc:creator>
  <cp:lastModifiedBy>Fiedler, Sylvia</cp:lastModifiedBy>
  <dcterms:created xsi:type="dcterms:W3CDTF">2015-06-05T18:19:34Z</dcterms:created>
  <dcterms:modified xsi:type="dcterms:W3CDTF">2022-09-22T12:28:22Z</dcterms:modified>
</cp:coreProperties>
</file>